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907"/>
  </bookViews>
  <sheets>
    <sheet name="一般预算 (按科目汇总)" sheetId="3" r:id="rId1"/>
    <sheet name="基金预算 (按科目汇总)" sheetId="4" r:id="rId2"/>
  </sheets>
  <externalReferences>
    <externalReference r:id="rId3"/>
    <externalReference r:id="rId4"/>
  </externalReferences>
  <definedNames>
    <definedName name="_xlnm._FilterDatabase" localSheetId="0" hidden="1">'一般预算 (按科目汇总)'!$A$4:$L$57</definedName>
    <definedName name="_xlnm._FilterDatabase" localSheetId="1" hidden="1">'基金预算 (按科目汇总)'!$A$4:$J$14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Database" hidden="1">#REF!</definedName>
    <definedName name="_xlnm.Print_Area">#N/A</definedName>
    <definedName name="_xlnm.Print_Titles">#N/A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_xlnm.Print_Titles" localSheetId="0">'一般预算 (按科目汇总)'!$1:$4</definedName>
    <definedName name="_xlnm.Print_Area" localSheetId="1">'基金预算 (按科目汇总)'!$A$1:$J$14</definedName>
    <definedName name="_xlnm.Print_Titles" localSheetId="1">'基金预算 (按科目汇总)'!$1:$4</definedName>
    <definedName name="_xlnm.Print_Area" localSheetId="0">'一般预算 (按科目汇总)'!$A$1:$J$12</definedName>
  </definedNames>
  <calcPr calcId="144525" fullCalcOnLoad="1"/>
</workbook>
</file>

<file path=xl/sharedStrings.xml><?xml version="1.0" encoding="utf-8"?>
<sst xmlns="http://schemas.openxmlformats.org/spreadsheetml/2006/main" count="304" uniqueCount="223">
  <si>
    <t>2019年云溪区一季度专项省市指标明细表（一般预算）</t>
  </si>
  <si>
    <t>截止时间：2019.3.31</t>
  </si>
  <si>
    <t xml:space="preserve">                                  单位：万元</t>
  </si>
  <si>
    <t>科目代码</t>
  </si>
  <si>
    <t>发文日期</t>
  </si>
  <si>
    <t>发文号</t>
  </si>
  <si>
    <t>摘要</t>
  </si>
  <si>
    <t>金额</t>
  </si>
  <si>
    <t>已拨付</t>
  </si>
  <si>
    <t>未拨付</t>
  </si>
  <si>
    <t>拨付单位</t>
  </si>
  <si>
    <t>指标    单号</t>
  </si>
  <si>
    <t>拨付时间</t>
  </si>
  <si>
    <t>203  国防支出</t>
  </si>
  <si>
    <t xml:space="preserve">      2030601</t>
  </si>
  <si>
    <t>02月01日</t>
  </si>
  <si>
    <t>岳财省行指文［2019］0001号</t>
  </si>
  <si>
    <t>2018年征兵经费</t>
  </si>
  <si>
    <t>205  教育支出</t>
  </si>
  <si>
    <t xml:space="preserve">      2050201</t>
  </si>
  <si>
    <t>03月27日</t>
  </si>
  <si>
    <t>岳财省教指文［2019］0007号</t>
  </si>
  <si>
    <t>2019年支持学前教育发展中央资金（预计数）</t>
  </si>
  <si>
    <t>区教体局</t>
  </si>
  <si>
    <t>2019.5.8</t>
  </si>
  <si>
    <t>207 文化旅游体育与传媒支出</t>
  </si>
  <si>
    <t xml:space="preserve">      2079999</t>
  </si>
  <si>
    <t>01月25日</t>
  </si>
  <si>
    <t>岳财省教指文［2019］0001号</t>
  </si>
  <si>
    <t>2019年中央补助地方公共文化服务体系建设（一般项目）专项资金</t>
  </si>
  <si>
    <t>行财股</t>
  </si>
  <si>
    <t>岳财省教指文［2019］0002号</t>
  </si>
  <si>
    <t>2019年公共文化服务体系建设（农村文化建设）专项资金</t>
  </si>
  <si>
    <t>区文旅广新局</t>
  </si>
  <si>
    <t>2019.6.4</t>
  </si>
  <si>
    <t>03月29日</t>
  </si>
  <si>
    <t>岳财省教指文［2019］0008号</t>
  </si>
  <si>
    <t>2019年公共文化服务体系建设（农村文化建设）专项资金－调整岳财教指［2019］2号</t>
  </si>
  <si>
    <t>208 社会保障和就业支出</t>
  </si>
  <si>
    <t xml:space="preserve">      2080799</t>
  </si>
  <si>
    <t>岳财省社指文［2019］0006号</t>
  </si>
  <si>
    <t>2019年就业补助资金</t>
  </si>
  <si>
    <t>区社会保障股</t>
  </si>
  <si>
    <t>2019.3.11</t>
  </si>
  <si>
    <t xml:space="preserve">      2080899</t>
  </si>
  <si>
    <t>01月23日</t>
  </si>
  <si>
    <t>岳财省社指文［2019］0002号</t>
  </si>
  <si>
    <t>2019年优抚对象补助和医疗保障资金预算指标</t>
  </si>
  <si>
    <t>区财政局社保股</t>
  </si>
  <si>
    <t>2019.5.29</t>
  </si>
  <si>
    <t xml:space="preserve">      2080902</t>
  </si>
  <si>
    <t>岳财省社指文［2019］0005号</t>
  </si>
  <si>
    <t>2019年退役安置补助资金</t>
  </si>
  <si>
    <t>区退役军人事务局</t>
  </si>
  <si>
    <t xml:space="preserve">      2080903</t>
  </si>
  <si>
    <t xml:space="preserve">      2081104</t>
  </si>
  <si>
    <t>01月18日</t>
  </si>
  <si>
    <t>岳财省社指文［2019］0001号</t>
  </si>
  <si>
    <t>2019年残疾人事业补助资金预算指标</t>
  </si>
  <si>
    <t>2019.9.11</t>
  </si>
  <si>
    <t xml:space="preserve">      2081199</t>
  </si>
  <si>
    <t>210 卫生健康支出</t>
  </si>
  <si>
    <t xml:space="preserve">      2101401</t>
  </si>
  <si>
    <t>01月21日</t>
  </si>
  <si>
    <t>211 节能环保支出</t>
  </si>
  <si>
    <t xml:space="preserve">      2110602</t>
  </si>
  <si>
    <t>01月10日</t>
  </si>
  <si>
    <t>岳财省建指文［2018］0073号</t>
  </si>
  <si>
    <t>2019年完善退耕还林政策补助资金</t>
  </si>
  <si>
    <t>212  城乡社区支出</t>
  </si>
  <si>
    <t xml:space="preserve">      2120199</t>
  </si>
  <si>
    <t>01月16日</t>
  </si>
  <si>
    <t>岳财市建指单［2019］0009号</t>
  </si>
  <si>
    <t>2019年配套费安排的支出 “重大项目前期经费”云溪区静脉产业园2018年度运转工作经费</t>
  </si>
  <si>
    <t xml:space="preserve">  区静脉产业园管理中心</t>
  </si>
  <si>
    <t>预125</t>
  </si>
  <si>
    <t>2019.1.31</t>
  </si>
  <si>
    <t xml:space="preserve">  岳阳市公安局云溪分局</t>
  </si>
  <si>
    <t>预126</t>
  </si>
  <si>
    <t>213 农林水支出</t>
  </si>
  <si>
    <t xml:space="preserve">      2130108</t>
  </si>
  <si>
    <t>岳财省农指文［2019］0001号</t>
  </si>
  <si>
    <t>2018年中央养殖环节病死猪无害化处理补助资金</t>
  </si>
  <si>
    <t>03月25日</t>
  </si>
  <si>
    <t>岳财省农指文［2019］0003号</t>
  </si>
  <si>
    <t>中央2018年动物防疫补助经费</t>
  </si>
  <si>
    <t>区畜牧局</t>
  </si>
  <si>
    <t>2019.4.30</t>
  </si>
  <si>
    <t xml:space="preserve">      2130122</t>
  </si>
  <si>
    <t>01月11日</t>
  </si>
  <si>
    <t>岳财省农指文［2018］0077号</t>
  </si>
  <si>
    <t>2019年农机购置补贴资金</t>
  </si>
  <si>
    <t>农业股</t>
  </si>
  <si>
    <t>2019.4.11</t>
  </si>
  <si>
    <t xml:space="preserve">      2130135</t>
  </si>
  <si>
    <t>岳财省农指文［2019］0004号</t>
  </si>
  <si>
    <t>2019年农业资源与生态保护补助资金</t>
  </si>
  <si>
    <t>区农业局</t>
  </si>
  <si>
    <t>2019.7.2</t>
  </si>
  <si>
    <t xml:space="preserve">      2130199</t>
  </si>
  <si>
    <t>01月17日</t>
  </si>
  <si>
    <t>岳财省农指单［2019］0002号</t>
  </si>
  <si>
    <t>农村土地承包经营权确权登记颁证补助资金</t>
  </si>
  <si>
    <t>区农村经营服务站</t>
  </si>
  <si>
    <t>预110</t>
  </si>
  <si>
    <t>2019.1.30</t>
  </si>
  <si>
    <t xml:space="preserve">      2130209</t>
  </si>
  <si>
    <t>02月14日</t>
  </si>
  <si>
    <t>岳财省建指文［2019］0007号</t>
  </si>
  <si>
    <t>2019年中央财政和省级财政森林生态效益补偿管护补助支出资金</t>
  </si>
  <si>
    <t xml:space="preserve">      2130234</t>
  </si>
  <si>
    <t>01月31日</t>
  </si>
  <si>
    <t>岳财省建指文［2019］0002号</t>
  </si>
  <si>
    <t>中央财政2019年有害生物防治补助资金</t>
  </si>
  <si>
    <t>区林业局</t>
  </si>
  <si>
    <t>2019.4.9</t>
  </si>
  <si>
    <t xml:space="preserve">      2130306</t>
  </si>
  <si>
    <t>岳财省农指文［2018］0078号</t>
  </si>
  <si>
    <t>省水利厅2019年度第一批部门预算资金</t>
  </si>
  <si>
    <t>区水利局</t>
  </si>
  <si>
    <t>2019.5.27</t>
  </si>
  <si>
    <t xml:space="preserve">      2130314</t>
  </si>
  <si>
    <t>岳财省农指文［2018］0060号</t>
  </si>
  <si>
    <t>2019年第一批中央水利发展资金</t>
  </si>
  <si>
    <t>预63</t>
  </si>
  <si>
    <t>2019.1.21</t>
  </si>
  <si>
    <t xml:space="preserve">      2130316</t>
  </si>
  <si>
    <t>01月14日</t>
  </si>
  <si>
    <t>岳财省农指文［2018］0076号</t>
  </si>
  <si>
    <t>2019年中央高标准农田建设资金</t>
  </si>
  <si>
    <t xml:space="preserve">      2130321</t>
  </si>
  <si>
    <t>02月28日</t>
  </si>
  <si>
    <t>岳财省综指文［2019］0005号</t>
  </si>
  <si>
    <t>2019年中央大中型水库移民后期扶持资金</t>
  </si>
  <si>
    <t>移民开发局</t>
  </si>
  <si>
    <t>预144</t>
  </si>
  <si>
    <t xml:space="preserve">      2130599</t>
  </si>
  <si>
    <t>岳财省建指文［2019］0003号</t>
  </si>
  <si>
    <t>2018年光伏扶贫工程省预算内基建资金（省厅已电话通知可能会收回资金）</t>
  </si>
  <si>
    <t>路口财政所</t>
  </si>
  <si>
    <t>2019.6.28</t>
  </si>
  <si>
    <t>陆城财政所</t>
  </si>
  <si>
    <t xml:space="preserve">      2130803</t>
  </si>
  <si>
    <t>岳财省金指文［2018］0010号</t>
  </si>
  <si>
    <t>2019年农业保险省级财政保费补贴</t>
  </si>
  <si>
    <t>区金融债券股</t>
  </si>
  <si>
    <t>预3</t>
  </si>
  <si>
    <t>2019.1.11</t>
  </si>
  <si>
    <t>岳财省金指文［2018］0014号</t>
  </si>
  <si>
    <t>2019年中央财政保费补贴</t>
  </si>
  <si>
    <t>预2</t>
  </si>
  <si>
    <t xml:space="preserve">      2130804</t>
  </si>
  <si>
    <t>岳财省金指文［2018］0012号</t>
  </si>
  <si>
    <t>2018年创业担保贷款中央财政贴息奖补资金</t>
  </si>
  <si>
    <t>214  交通运输支出</t>
  </si>
  <si>
    <t xml:space="preserve">      2140104</t>
  </si>
  <si>
    <t>02月13日</t>
  </si>
  <si>
    <t>岳财省建指文［2019］0006号</t>
  </si>
  <si>
    <t>2019年车辆购置税收入补助地方资金</t>
  </si>
  <si>
    <t>区交通局</t>
  </si>
  <si>
    <t>2019.6.6</t>
  </si>
  <si>
    <t xml:space="preserve">      2140401</t>
  </si>
  <si>
    <t>02月02日</t>
  </si>
  <si>
    <t>岳财省建指文［2019］0005号</t>
  </si>
  <si>
    <t>2019年城市公交车成品油价格补助资金</t>
  </si>
  <si>
    <t>岳阳市云溪区交投公共交通有限公司</t>
  </si>
  <si>
    <t>2019.5.9</t>
  </si>
  <si>
    <t>岳财省建指文［2019］0014号</t>
  </si>
  <si>
    <t>216  商业服务业等支出</t>
  </si>
  <si>
    <t xml:space="preserve">      2160699</t>
  </si>
  <si>
    <t>岳财省外指文［2018］0039号</t>
  </si>
  <si>
    <t>2018年重点境外展会补贴资金（第一批）</t>
  </si>
  <si>
    <t>区企业股</t>
  </si>
  <si>
    <t>预87</t>
  </si>
  <si>
    <t>2019.1.28</t>
  </si>
  <si>
    <t>221  住房保障支出</t>
  </si>
  <si>
    <t xml:space="preserve">      2210105</t>
  </si>
  <si>
    <t>岳财省社指文［2019］0004号</t>
  </si>
  <si>
    <t>2019年农村危房改造补助资金</t>
  </si>
  <si>
    <t>222  粮油物资储备支出</t>
  </si>
  <si>
    <t xml:space="preserve">      2220115</t>
  </si>
  <si>
    <t>岳财省建指文［2018］0088号</t>
  </si>
  <si>
    <t>2019年市县粮食风险基金</t>
  </si>
  <si>
    <t>224 灾害防治及应急管理支出</t>
  </si>
  <si>
    <t xml:space="preserve">      2240701</t>
  </si>
  <si>
    <t>01月30日</t>
  </si>
  <si>
    <t>岳财省社指文［2018］0088号</t>
  </si>
  <si>
    <t>2018年自然灾害生活救助补助资金</t>
  </si>
  <si>
    <t>2019.5.30</t>
  </si>
  <si>
    <t xml:space="preserve">      2240702</t>
  </si>
  <si>
    <t>合计</t>
  </si>
  <si>
    <t>2019年云溪区一季度专项省市指标明细表（基金预算）</t>
  </si>
  <si>
    <t>2019.3.31</t>
  </si>
  <si>
    <t>单位：万元</t>
  </si>
  <si>
    <t>指标单号</t>
  </si>
  <si>
    <t>208  社会保障和就业支出</t>
  </si>
  <si>
    <t xml:space="preserve">      2082201</t>
  </si>
  <si>
    <t>岳财省综指文［2019］0004号</t>
  </si>
  <si>
    <t>2019年中央大中型水库移民后期扶持基金</t>
  </si>
  <si>
    <t>区库区移民服务中心</t>
  </si>
  <si>
    <t>基46</t>
  </si>
  <si>
    <t>2019.7.17</t>
  </si>
  <si>
    <t xml:space="preserve">      2082202</t>
  </si>
  <si>
    <t>03月01日</t>
  </si>
  <si>
    <t xml:space="preserve">      21211</t>
  </si>
  <si>
    <t>岳财市综指文［2019］0002号</t>
  </si>
  <si>
    <t>2019年农土开发基金安排的支出</t>
  </si>
  <si>
    <t>区综合规划股</t>
  </si>
  <si>
    <t>基16</t>
  </si>
  <si>
    <t>2019.3.13</t>
  </si>
  <si>
    <t>229  其他支出</t>
  </si>
  <si>
    <t xml:space="preserve">      2296002</t>
  </si>
  <si>
    <t>岳财省综指文［2019］0001号</t>
  </si>
  <si>
    <t>“十三五”时期中央财政专项彩票公益金支持地方社会公益事业发展2019年度资金</t>
  </si>
  <si>
    <t>基13</t>
  </si>
  <si>
    <t>2019.3.8</t>
  </si>
  <si>
    <t xml:space="preserve">      2296003</t>
  </si>
  <si>
    <t>02月12日</t>
  </si>
  <si>
    <t>岳财省综指文［2019］0003号</t>
  </si>
  <si>
    <t>2018年度体育彩票公益金</t>
  </si>
  <si>
    <t>基17</t>
  </si>
  <si>
    <t xml:space="preserve">      2296006</t>
  </si>
  <si>
    <t>基48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</si>
</sst>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_(&quot;$&quot;* #,##0.00_);_(&quot;$&quot;* \(#,##0.00\);_(&quot;$&quot;* &quot;-&quot;??_);_(@_)"/>
  </numFmts>
  <fonts count="28"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53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0"/>
      <name val="Arial"/>
      <family val="2"/>
      <charset val="0"/>
    </font>
    <font>
      <sz val="10"/>
      <name val="Geneva"/>
      <family val="2"/>
      <charset val="0"/>
    </font>
    <font>
      <b/>
      <sz val="11"/>
      <color indexed="8"/>
      <name val="宋体"/>
      <charset val="134"/>
    </font>
    <font>
      <sz val="11"/>
      <color indexed="16"/>
      <name val="宋体"/>
      <charset val="134"/>
    </font>
    <font>
      <b/>
      <sz val="15"/>
      <color indexed="54"/>
      <name val="宋体"/>
      <charset val="134"/>
    </font>
    <font>
      <sz val="12"/>
      <name val="宋体"/>
      <charset val="134"/>
    </font>
    <font>
      <b/>
      <sz val="11"/>
      <color indexed="53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2"/>
      <name val="Arial"/>
      <family val="2"/>
      <charset val="0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1" fontId="10" fillId="0" borderId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20" fillId="9" borderId="7" applyNumberFormat="0" applyAlignment="0" applyProtection="0">
      <alignment vertical="center"/>
    </xf>
    <xf numFmtId="177" fontId="10" fillId="0" borderId="0" applyFont="0" applyFill="0" applyBorder="0" applyAlignment="0" applyProtection="0"/>
    <xf numFmtId="0" fontId="15" fillId="0" borderId="0"/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9" applyNumberFormat="0" applyAlignment="0" applyProtection="0">
      <alignment horizontal="left" vertical="center"/>
    </xf>
    <xf numFmtId="0" fontId="23" fillId="0" borderId="0" applyNumberFormat="0" applyFill="0" applyBorder="0" applyAlignment="0" applyProtection="0">
      <alignment vertical="center"/>
    </xf>
    <xf numFmtId="0" fontId="5" fillId="12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 wrapText="1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\Tencent\QQ\Users\1518210273\FileRecv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479;&#35745;&#36164;&#26009;\&#39044;&#31639;&#20869;\&#25286;&#20998;&#25253;&#34920;\Book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definedNames>
      <definedName name="BM8_SelectZBM.BM8_ZBMChangeKMM" refersTo="=#REF!"/>
      <definedName name="BM8_SelectZBM.BM8_ZBMminusOption" refersTo="=#REF!"/>
      <definedName name="BM8_SelectZBM.BM8_ZBMSumOption" refersTo="=#REF!"/>
    </definedNames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10-2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showGridLines="0" tabSelected="1" zoomScale="130" zoomScaleNormal="130" workbookViewId="0">
      <pane ySplit="4" topLeftCell="A32" activePane="bottomLeft" state="frozen"/>
      <selection/>
      <selection pane="bottomLeft" activeCell="F36" sqref="F36"/>
    </sheetView>
  </sheetViews>
  <sheetFormatPr defaultColWidth="9.16666666666667" defaultRowHeight="12.75" customHeight="1"/>
  <cols>
    <col min="1" max="1" width="26.0222222222222" style="42" customWidth="1"/>
    <col min="2" max="2" width="9.86666666666667" style="43" customWidth="1"/>
    <col min="3" max="3" width="29.1" style="44" customWidth="1"/>
    <col min="4" max="4" width="49.1" style="45" customWidth="1"/>
    <col min="5" max="5" width="11.4111111111111" style="46" customWidth="1"/>
    <col min="6" max="6" width="14.8666666666667" style="47" customWidth="1"/>
    <col min="7" max="7" width="14.6111111111111" style="46" customWidth="1"/>
    <col min="8" max="8" width="22.1666666666667" style="48" customWidth="1"/>
    <col min="9" max="9" width="10.3777777777778" style="49" customWidth="1"/>
    <col min="10" max="10" width="12.8111111111111" style="49" customWidth="1"/>
    <col min="11" max="11" width="11.7888888888889" style="50" customWidth="1"/>
    <col min="12" max="12" width="13.9666666666667" style="51" customWidth="1"/>
    <col min="13" max="255" width="9.16666666666667" style="40" customWidth="1"/>
    <col min="256" max="16384" width="9.16666666666667" style="40"/>
  </cols>
  <sheetData>
    <row r="1" ht="23.25" customHeight="1" spans="1:10">
      <c r="A1" s="52" t="s">
        <v>0</v>
      </c>
      <c r="B1" s="52"/>
      <c r="C1" s="52"/>
      <c r="D1" s="53"/>
      <c r="E1" s="54"/>
      <c r="F1" s="55"/>
      <c r="G1" s="54"/>
      <c r="H1" s="56"/>
      <c r="I1" s="72"/>
      <c r="J1" s="72"/>
    </row>
    <row r="2" ht="19.5" customHeight="1" spans="1:10">
      <c r="A2" s="57" t="s">
        <v>1</v>
      </c>
      <c r="E2" s="58" t="s">
        <v>2</v>
      </c>
      <c r="F2" s="59"/>
      <c r="G2" s="13"/>
      <c r="H2" s="60"/>
      <c r="I2" s="73"/>
      <c r="J2" s="73"/>
    </row>
    <row r="3" ht="14" customHeight="1" spans="1:10">
      <c r="A3" s="61" t="s">
        <v>3</v>
      </c>
      <c r="B3" s="61" t="s">
        <v>4</v>
      </c>
      <c r="C3" s="61" t="s">
        <v>5</v>
      </c>
      <c r="D3" s="61" t="s">
        <v>6</v>
      </c>
      <c r="E3" s="62" t="s">
        <v>7</v>
      </c>
      <c r="F3" s="62" t="s">
        <v>8</v>
      </c>
      <c r="G3" s="19" t="s">
        <v>9</v>
      </c>
      <c r="H3" s="20" t="s">
        <v>10</v>
      </c>
      <c r="I3" s="61" t="s">
        <v>11</v>
      </c>
      <c r="J3" s="61" t="s">
        <v>12</v>
      </c>
    </row>
    <row r="4" ht="13" customHeight="1" spans="1:10">
      <c r="A4" s="61"/>
      <c r="B4" s="61"/>
      <c r="C4" s="61"/>
      <c r="D4" s="61"/>
      <c r="E4" s="62"/>
      <c r="F4" s="62"/>
      <c r="G4" s="19"/>
      <c r="H4" s="20"/>
      <c r="I4" s="61"/>
      <c r="J4" s="61"/>
    </row>
    <row r="5" ht="22.5" customHeight="1" spans="1:10">
      <c r="A5" s="63" t="s">
        <v>13</v>
      </c>
      <c r="B5" s="22"/>
      <c r="C5" s="22"/>
      <c r="D5" s="23"/>
      <c r="E5" s="24">
        <f>SUM(E6:E6)</f>
        <v>0.51</v>
      </c>
      <c r="F5" s="24"/>
      <c r="G5" s="24">
        <f t="shared" ref="G5:G24" si="0">E5-F5</f>
        <v>0.51</v>
      </c>
      <c r="H5" s="64"/>
      <c r="I5" s="28"/>
      <c r="J5" s="28"/>
    </row>
    <row r="6" ht="22.5" customHeight="1" spans="1:10">
      <c r="A6" s="22" t="s">
        <v>14</v>
      </c>
      <c r="B6" s="22" t="s">
        <v>15</v>
      </c>
      <c r="C6" s="22" t="s">
        <v>16</v>
      </c>
      <c r="D6" s="23" t="s">
        <v>17</v>
      </c>
      <c r="E6" s="24">
        <v>0.51</v>
      </c>
      <c r="F6" s="28"/>
      <c r="G6" s="28">
        <f t="shared" si="0"/>
        <v>0.51</v>
      </c>
      <c r="H6" s="28"/>
      <c r="I6" s="28"/>
      <c r="J6" s="28"/>
    </row>
    <row r="7" ht="22.5" customHeight="1" spans="1:10">
      <c r="A7" s="63" t="s">
        <v>18</v>
      </c>
      <c r="B7" s="22"/>
      <c r="C7" s="22"/>
      <c r="D7" s="23"/>
      <c r="E7" s="24">
        <f>SUM(E8:E8)</f>
        <v>390</v>
      </c>
      <c r="F7" s="24">
        <f>SUM(F8:F8)</f>
        <v>390</v>
      </c>
      <c r="G7" s="28">
        <f t="shared" si="0"/>
        <v>0</v>
      </c>
      <c r="H7" s="28"/>
      <c r="I7" s="28"/>
      <c r="J7" s="28"/>
    </row>
    <row r="8" ht="22.5" customHeight="1" spans="1:10">
      <c r="A8" s="22" t="s">
        <v>19</v>
      </c>
      <c r="B8" s="22" t="s">
        <v>20</v>
      </c>
      <c r="C8" s="22" t="s">
        <v>21</v>
      </c>
      <c r="D8" s="23" t="s">
        <v>22</v>
      </c>
      <c r="E8" s="24">
        <v>390</v>
      </c>
      <c r="F8" s="28">
        <v>390</v>
      </c>
      <c r="G8" s="28">
        <f t="shared" si="0"/>
        <v>0</v>
      </c>
      <c r="H8" s="28" t="s">
        <v>23</v>
      </c>
      <c r="I8" s="28">
        <v>384</v>
      </c>
      <c r="J8" s="28" t="s">
        <v>24</v>
      </c>
    </row>
    <row r="9" ht="26" customHeight="1" spans="1:10">
      <c r="A9" s="23" t="s">
        <v>25</v>
      </c>
      <c r="B9" s="22"/>
      <c r="C9" s="22"/>
      <c r="D9" s="23"/>
      <c r="E9" s="24">
        <f>SUM(E10:E12)</f>
        <v>44.12</v>
      </c>
      <c r="F9" s="24">
        <f>SUM(F10:F12)</f>
        <v>44.12</v>
      </c>
      <c r="G9" s="19">
        <f t="shared" si="0"/>
        <v>0</v>
      </c>
      <c r="H9" s="64"/>
      <c r="I9" s="28"/>
      <c r="J9" s="28"/>
    </row>
    <row r="10" ht="22.5" customHeight="1" spans="1:10">
      <c r="A10" s="22" t="s">
        <v>26</v>
      </c>
      <c r="B10" s="22" t="s">
        <v>27</v>
      </c>
      <c r="C10" s="22" t="s">
        <v>28</v>
      </c>
      <c r="D10" s="23" t="s">
        <v>29</v>
      </c>
      <c r="E10" s="24">
        <v>30</v>
      </c>
      <c r="F10" s="28">
        <v>30</v>
      </c>
      <c r="G10" s="19">
        <f t="shared" si="0"/>
        <v>0</v>
      </c>
      <c r="H10" s="28" t="s">
        <v>30</v>
      </c>
      <c r="I10" s="28">
        <v>380</v>
      </c>
      <c r="J10" s="28" t="s">
        <v>24</v>
      </c>
    </row>
    <row r="11" ht="22.5" customHeight="1" spans="1:10">
      <c r="A11" s="22" t="s">
        <v>26</v>
      </c>
      <c r="B11" s="22" t="s">
        <v>27</v>
      </c>
      <c r="C11" s="22" t="s">
        <v>31</v>
      </c>
      <c r="D11" s="23" t="s">
        <v>32</v>
      </c>
      <c r="E11" s="24">
        <v>25.2</v>
      </c>
      <c r="F11" s="28">
        <v>25.2</v>
      </c>
      <c r="G11" s="19">
        <f t="shared" si="0"/>
        <v>0</v>
      </c>
      <c r="H11" s="28" t="s">
        <v>33</v>
      </c>
      <c r="I11" s="28">
        <v>444</v>
      </c>
      <c r="J11" s="28" t="s">
        <v>34</v>
      </c>
    </row>
    <row r="12" ht="25" customHeight="1" spans="1:10">
      <c r="A12" s="22" t="s">
        <v>26</v>
      </c>
      <c r="B12" s="22" t="s">
        <v>35</v>
      </c>
      <c r="C12" s="22" t="s">
        <v>36</v>
      </c>
      <c r="D12" s="23" t="s">
        <v>37</v>
      </c>
      <c r="E12" s="24">
        <v>-11.08</v>
      </c>
      <c r="F12" s="28">
        <v>-11.08</v>
      </c>
      <c r="G12" s="19">
        <f t="shared" si="0"/>
        <v>0</v>
      </c>
      <c r="H12" s="28" t="s">
        <v>33</v>
      </c>
      <c r="I12" s="28">
        <v>444</v>
      </c>
      <c r="J12" s="28" t="s">
        <v>34</v>
      </c>
    </row>
    <row r="13" ht="26" customHeight="1" spans="1:10">
      <c r="A13" s="23" t="s">
        <v>38</v>
      </c>
      <c r="B13" s="22"/>
      <c r="C13" s="22"/>
      <c r="D13" s="23"/>
      <c r="E13" s="24">
        <f>SUM(E14:E19)</f>
        <v>1634.3</v>
      </c>
      <c r="F13" s="24">
        <f>SUM(F14:F19)</f>
        <v>1634.3</v>
      </c>
      <c r="G13" s="19">
        <f t="shared" si="0"/>
        <v>0</v>
      </c>
      <c r="H13" s="64"/>
      <c r="I13" s="28"/>
      <c r="J13" s="28"/>
    </row>
    <row r="14" ht="27" customHeight="1" spans="1:10">
      <c r="A14" s="22" t="s">
        <v>39</v>
      </c>
      <c r="B14" s="22" t="s">
        <v>15</v>
      </c>
      <c r="C14" s="22" t="s">
        <v>40</v>
      </c>
      <c r="D14" s="23" t="s">
        <v>41</v>
      </c>
      <c r="E14" s="24">
        <v>675</v>
      </c>
      <c r="F14" s="30">
        <v>675</v>
      </c>
      <c r="G14" s="19">
        <f t="shared" si="0"/>
        <v>0</v>
      </c>
      <c r="H14" s="28" t="s">
        <v>42</v>
      </c>
      <c r="I14" s="28">
        <v>143</v>
      </c>
      <c r="J14" s="28" t="s">
        <v>43</v>
      </c>
    </row>
    <row r="15" ht="22.5" customHeight="1" spans="1:10">
      <c r="A15" s="22" t="s">
        <v>44</v>
      </c>
      <c r="B15" s="22" t="s">
        <v>45</v>
      </c>
      <c r="C15" s="22" t="s">
        <v>46</v>
      </c>
      <c r="D15" s="23" t="s">
        <v>47</v>
      </c>
      <c r="E15" s="24">
        <v>934</v>
      </c>
      <c r="F15" s="28">
        <v>934</v>
      </c>
      <c r="G15" s="19">
        <f t="shared" si="0"/>
        <v>0</v>
      </c>
      <c r="H15" s="28" t="s">
        <v>48</v>
      </c>
      <c r="I15" s="28">
        <v>433</v>
      </c>
      <c r="J15" s="28" t="s">
        <v>49</v>
      </c>
    </row>
    <row r="16" ht="22.5" customHeight="1" spans="1:10">
      <c r="A16" s="22" t="s">
        <v>50</v>
      </c>
      <c r="B16" s="22" t="s">
        <v>45</v>
      </c>
      <c r="C16" s="22" t="s">
        <v>51</v>
      </c>
      <c r="D16" s="23" t="s">
        <v>52</v>
      </c>
      <c r="E16" s="24">
        <v>10</v>
      </c>
      <c r="F16" s="28">
        <v>10</v>
      </c>
      <c r="G16" s="19">
        <f t="shared" si="0"/>
        <v>0</v>
      </c>
      <c r="H16" s="28" t="s">
        <v>53</v>
      </c>
      <c r="I16" s="28">
        <v>434</v>
      </c>
      <c r="J16" s="28" t="s">
        <v>49</v>
      </c>
    </row>
    <row r="17" ht="22.5" customHeight="1" spans="1:10">
      <c r="A17" s="22" t="s">
        <v>54</v>
      </c>
      <c r="B17" s="22" t="s">
        <v>45</v>
      </c>
      <c r="C17" s="22" t="s">
        <v>51</v>
      </c>
      <c r="D17" s="23" t="s">
        <v>52</v>
      </c>
      <c r="E17" s="24">
        <v>5</v>
      </c>
      <c r="F17" s="28">
        <v>5</v>
      </c>
      <c r="G17" s="19">
        <f t="shared" si="0"/>
        <v>0</v>
      </c>
      <c r="H17" s="28" t="s">
        <v>53</v>
      </c>
      <c r="I17" s="28">
        <v>434</v>
      </c>
      <c r="J17" s="28" t="s">
        <v>49</v>
      </c>
    </row>
    <row r="18" ht="22.5" customHeight="1" spans="1:11">
      <c r="A18" s="22" t="s">
        <v>55</v>
      </c>
      <c r="B18" s="22" t="s">
        <v>56</v>
      </c>
      <c r="C18" s="22" t="s">
        <v>57</v>
      </c>
      <c r="D18" s="23" t="s">
        <v>58</v>
      </c>
      <c r="E18" s="24">
        <v>5.1</v>
      </c>
      <c r="F18" s="28">
        <v>5.1</v>
      </c>
      <c r="G18" s="19">
        <f t="shared" si="0"/>
        <v>0</v>
      </c>
      <c r="H18" s="28" t="s">
        <v>48</v>
      </c>
      <c r="I18" s="28">
        <v>649</v>
      </c>
      <c r="J18" s="28" t="s">
        <v>59</v>
      </c>
      <c r="K18" s="74"/>
    </row>
    <row r="19" ht="22.5" customHeight="1" spans="1:11">
      <c r="A19" s="22" t="s">
        <v>60</v>
      </c>
      <c r="B19" s="22" t="s">
        <v>56</v>
      </c>
      <c r="C19" s="22" t="s">
        <v>57</v>
      </c>
      <c r="D19" s="23" t="s">
        <v>58</v>
      </c>
      <c r="E19" s="24">
        <v>5.2</v>
      </c>
      <c r="F19" s="28">
        <v>5.2</v>
      </c>
      <c r="G19" s="19">
        <f t="shared" si="0"/>
        <v>0</v>
      </c>
      <c r="H19" s="28" t="s">
        <v>48</v>
      </c>
      <c r="I19" s="28">
        <v>649</v>
      </c>
      <c r="J19" s="28" t="s">
        <v>59</v>
      </c>
      <c r="K19" s="74"/>
    </row>
    <row r="20" ht="27" customHeight="1" spans="1:10">
      <c r="A20" s="23" t="s">
        <v>61</v>
      </c>
      <c r="B20" s="22"/>
      <c r="C20" s="22"/>
      <c r="D20" s="23"/>
      <c r="E20" s="24">
        <f>SUM(E21:E21)</f>
        <v>32</v>
      </c>
      <c r="F20" s="24">
        <f>SUM(F21:F21)</f>
        <v>32</v>
      </c>
      <c r="G20" s="19">
        <f t="shared" si="0"/>
        <v>0</v>
      </c>
      <c r="H20" s="64"/>
      <c r="I20" s="28"/>
      <c r="J20" s="28"/>
    </row>
    <row r="21" ht="22.5" customHeight="1" spans="1:10">
      <c r="A21" s="22" t="s">
        <v>62</v>
      </c>
      <c r="B21" s="22" t="s">
        <v>63</v>
      </c>
      <c r="C21" s="22" t="s">
        <v>46</v>
      </c>
      <c r="D21" s="23" t="s">
        <v>47</v>
      </c>
      <c r="E21" s="24">
        <v>32</v>
      </c>
      <c r="F21" s="28">
        <v>32</v>
      </c>
      <c r="G21" s="19">
        <f t="shared" si="0"/>
        <v>0</v>
      </c>
      <c r="H21" s="28" t="s">
        <v>48</v>
      </c>
      <c r="I21" s="28">
        <v>433</v>
      </c>
      <c r="J21" s="28" t="s">
        <v>49</v>
      </c>
    </row>
    <row r="22" ht="25" customHeight="1" spans="1:10">
      <c r="A22" s="23" t="s">
        <v>64</v>
      </c>
      <c r="B22" s="22"/>
      <c r="C22" s="22"/>
      <c r="D22" s="23"/>
      <c r="E22" s="24">
        <f>SUM(E23:E23)</f>
        <v>25</v>
      </c>
      <c r="F22" s="24"/>
      <c r="G22" s="19">
        <f t="shared" si="0"/>
        <v>25</v>
      </c>
      <c r="H22" s="64"/>
      <c r="I22" s="28"/>
      <c r="J22" s="28"/>
    </row>
    <row r="23" ht="22.5" customHeight="1" spans="1:10">
      <c r="A23" s="22" t="s">
        <v>65</v>
      </c>
      <c r="B23" s="22" t="s">
        <v>66</v>
      </c>
      <c r="C23" s="22" t="s">
        <v>67</v>
      </c>
      <c r="D23" s="23" t="s">
        <v>68</v>
      </c>
      <c r="E23" s="24">
        <v>25</v>
      </c>
      <c r="F23" s="28"/>
      <c r="G23" s="19">
        <f t="shared" si="0"/>
        <v>25</v>
      </c>
      <c r="H23" s="28"/>
      <c r="I23" s="28"/>
      <c r="J23" s="28"/>
    </row>
    <row r="24" s="40" customFormat="1" ht="26" customHeight="1" spans="1:10">
      <c r="A24" s="23" t="s">
        <v>69</v>
      </c>
      <c r="B24" s="22"/>
      <c r="C24" s="22"/>
      <c r="D24" s="23"/>
      <c r="E24" s="24">
        <f>SUM(E25:E26)</f>
        <v>50</v>
      </c>
      <c r="F24" s="24">
        <f>SUM(F25:F26)</f>
        <v>50</v>
      </c>
      <c r="G24" s="19">
        <f t="shared" si="0"/>
        <v>0</v>
      </c>
      <c r="H24" s="65"/>
      <c r="I24" s="75"/>
      <c r="J24" s="75"/>
    </row>
    <row r="25" s="40" customFormat="1" ht="26" customHeight="1" spans="1:10">
      <c r="A25" s="66" t="s">
        <v>70</v>
      </c>
      <c r="B25" s="67" t="s">
        <v>71</v>
      </c>
      <c r="C25" s="67" t="s">
        <v>72</v>
      </c>
      <c r="D25" s="66" t="s">
        <v>73</v>
      </c>
      <c r="E25" s="68">
        <v>50</v>
      </c>
      <c r="F25" s="69">
        <v>10</v>
      </c>
      <c r="G25" s="70">
        <f>E25-F26-F25</f>
        <v>0</v>
      </c>
      <c r="H25" s="23" t="s">
        <v>74</v>
      </c>
      <c r="I25" s="75" t="s">
        <v>75</v>
      </c>
      <c r="J25" s="75" t="s">
        <v>76</v>
      </c>
    </row>
    <row r="26" ht="22.5" customHeight="1" spans="1:10">
      <c r="A26" s="67"/>
      <c r="B26" s="67"/>
      <c r="C26" s="67"/>
      <c r="D26" s="66"/>
      <c r="E26" s="68"/>
      <c r="F26" s="30">
        <v>40</v>
      </c>
      <c r="G26" s="70"/>
      <c r="H26" s="23" t="s">
        <v>77</v>
      </c>
      <c r="I26" s="28" t="s">
        <v>78</v>
      </c>
      <c r="J26" s="28" t="s">
        <v>76</v>
      </c>
    </row>
    <row r="27" s="40" customFormat="1" ht="22.5" customHeight="1" spans="1:10">
      <c r="A27" s="22" t="s">
        <v>79</v>
      </c>
      <c r="B27" s="22"/>
      <c r="C27" s="22"/>
      <c r="D27" s="23"/>
      <c r="E27" s="24">
        <f>SUM(E28:E43)</f>
        <v>1296.39</v>
      </c>
      <c r="F27" s="24">
        <f>SUM(F28:F43)</f>
        <v>993.74</v>
      </c>
      <c r="G27" s="19">
        <f t="shared" ref="G27:G38" si="1">E27-F27</f>
        <v>302.65</v>
      </c>
      <c r="H27" s="65"/>
      <c r="I27" s="75"/>
      <c r="J27" s="75"/>
    </row>
    <row r="28" ht="22.5" customHeight="1" spans="1:12">
      <c r="A28" s="22" t="s">
        <v>80</v>
      </c>
      <c r="B28" s="22" t="s">
        <v>27</v>
      </c>
      <c r="C28" s="22" t="s">
        <v>81</v>
      </c>
      <c r="D28" s="23" t="s">
        <v>82</v>
      </c>
      <c r="E28" s="24">
        <v>10.02</v>
      </c>
      <c r="F28" s="24"/>
      <c r="G28" s="19">
        <f t="shared" si="1"/>
        <v>10.02</v>
      </c>
      <c r="H28" s="28"/>
      <c r="I28" s="28"/>
      <c r="J28" s="28"/>
      <c r="L28" s="74"/>
    </row>
    <row r="29" ht="22.5" customHeight="1" spans="1:12">
      <c r="A29" s="22" t="s">
        <v>80</v>
      </c>
      <c r="B29" s="22" t="s">
        <v>83</v>
      </c>
      <c r="C29" s="22" t="s">
        <v>84</v>
      </c>
      <c r="D29" s="23" t="s">
        <v>85</v>
      </c>
      <c r="E29" s="24">
        <v>43</v>
      </c>
      <c r="F29" s="24">
        <v>43</v>
      </c>
      <c r="G29" s="19">
        <f t="shared" si="1"/>
        <v>0</v>
      </c>
      <c r="H29" s="28" t="s">
        <v>86</v>
      </c>
      <c r="I29" s="28">
        <v>374</v>
      </c>
      <c r="J29" s="28" t="s">
        <v>87</v>
      </c>
      <c r="L29" s="74"/>
    </row>
    <row r="30" ht="22.5" customHeight="1" spans="1:12">
      <c r="A30" s="22" t="s">
        <v>88</v>
      </c>
      <c r="B30" s="22" t="s">
        <v>89</v>
      </c>
      <c r="C30" s="22" t="s">
        <v>90</v>
      </c>
      <c r="D30" s="23" t="s">
        <v>91</v>
      </c>
      <c r="E30" s="24">
        <v>20</v>
      </c>
      <c r="F30" s="24">
        <v>20</v>
      </c>
      <c r="G30" s="19">
        <f t="shared" si="1"/>
        <v>0</v>
      </c>
      <c r="H30" s="28" t="s">
        <v>92</v>
      </c>
      <c r="I30" s="28">
        <v>353</v>
      </c>
      <c r="J30" s="28" t="s">
        <v>93</v>
      </c>
      <c r="K30" s="74"/>
      <c r="L30" s="74"/>
    </row>
    <row r="31" ht="22.5" customHeight="1" spans="1:12">
      <c r="A31" s="22" t="s">
        <v>94</v>
      </c>
      <c r="B31" s="22" t="s">
        <v>27</v>
      </c>
      <c r="C31" s="22" t="s">
        <v>95</v>
      </c>
      <c r="D31" s="23" t="s">
        <v>96</v>
      </c>
      <c r="E31" s="24">
        <v>4</v>
      </c>
      <c r="F31" s="24">
        <v>4</v>
      </c>
      <c r="G31" s="19">
        <f t="shared" si="1"/>
        <v>0</v>
      </c>
      <c r="H31" s="28" t="s">
        <v>97</v>
      </c>
      <c r="I31" s="28">
        <v>543</v>
      </c>
      <c r="J31" s="28" t="s">
        <v>98</v>
      </c>
      <c r="K31" s="74"/>
      <c r="L31" s="74"/>
    </row>
    <row r="32" ht="22.5" customHeight="1" spans="1:10">
      <c r="A32" s="22" t="s">
        <v>99</v>
      </c>
      <c r="B32" s="22" t="s">
        <v>100</v>
      </c>
      <c r="C32" s="22" t="s">
        <v>101</v>
      </c>
      <c r="D32" s="23" t="s">
        <v>102</v>
      </c>
      <c r="E32" s="24">
        <v>79.77</v>
      </c>
      <c r="F32" s="24">
        <v>79.77</v>
      </c>
      <c r="G32" s="19">
        <f t="shared" si="1"/>
        <v>0</v>
      </c>
      <c r="H32" s="28" t="s">
        <v>103</v>
      </c>
      <c r="I32" s="28" t="s">
        <v>104</v>
      </c>
      <c r="J32" s="28" t="s">
        <v>105</v>
      </c>
    </row>
    <row r="33" ht="22.5" customHeight="1" spans="1:10">
      <c r="A33" s="22" t="s">
        <v>106</v>
      </c>
      <c r="B33" s="22" t="s">
        <v>107</v>
      </c>
      <c r="C33" s="22" t="s">
        <v>108</v>
      </c>
      <c r="D33" s="23" t="s">
        <v>109</v>
      </c>
      <c r="E33" s="24">
        <v>92.63</v>
      </c>
      <c r="F33" s="24"/>
      <c r="G33" s="19">
        <f t="shared" si="1"/>
        <v>92.63</v>
      </c>
      <c r="H33" s="28"/>
      <c r="I33" s="28"/>
      <c r="J33" s="28"/>
    </row>
    <row r="34" ht="22.5" customHeight="1" spans="1:10">
      <c r="A34" s="22" t="s">
        <v>110</v>
      </c>
      <c r="B34" s="22" t="s">
        <v>111</v>
      </c>
      <c r="C34" s="22" t="s">
        <v>112</v>
      </c>
      <c r="D34" s="23" t="s">
        <v>113</v>
      </c>
      <c r="E34" s="24">
        <v>10</v>
      </c>
      <c r="F34" s="24">
        <v>10</v>
      </c>
      <c r="G34" s="19">
        <f t="shared" si="1"/>
        <v>0</v>
      </c>
      <c r="H34" s="28" t="s">
        <v>114</v>
      </c>
      <c r="I34" s="28">
        <v>347</v>
      </c>
      <c r="J34" s="28" t="s">
        <v>115</v>
      </c>
    </row>
    <row r="35" ht="22.5" customHeight="1" spans="1:10">
      <c r="A35" s="22" t="s">
        <v>116</v>
      </c>
      <c r="B35" s="22" t="s">
        <v>27</v>
      </c>
      <c r="C35" s="22" t="s">
        <v>117</v>
      </c>
      <c r="D35" s="23" t="s">
        <v>118</v>
      </c>
      <c r="E35" s="24">
        <v>125</v>
      </c>
      <c r="F35" s="24">
        <v>55</v>
      </c>
      <c r="G35" s="19">
        <f t="shared" si="1"/>
        <v>70</v>
      </c>
      <c r="H35" s="28" t="s">
        <v>119</v>
      </c>
      <c r="I35" s="28">
        <v>431</v>
      </c>
      <c r="J35" s="28" t="s">
        <v>120</v>
      </c>
    </row>
    <row r="36" ht="22.5" customHeight="1" spans="1:10">
      <c r="A36" s="22" t="s">
        <v>121</v>
      </c>
      <c r="B36" s="22" t="s">
        <v>89</v>
      </c>
      <c r="C36" s="22" t="s">
        <v>122</v>
      </c>
      <c r="D36" s="23" t="s">
        <v>123</v>
      </c>
      <c r="E36" s="24">
        <v>10</v>
      </c>
      <c r="F36" s="24">
        <v>10</v>
      </c>
      <c r="G36" s="19">
        <f t="shared" si="1"/>
        <v>0</v>
      </c>
      <c r="H36" s="28" t="s">
        <v>119</v>
      </c>
      <c r="I36" s="28" t="s">
        <v>124</v>
      </c>
      <c r="J36" s="28" t="s">
        <v>125</v>
      </c>
    </row>
    <row r="37" ht="22.5" customHeight="1" spans="1:10">
      <c r="A37" s="22" t="s">
        <v>126</v>
      </c>
      <c r="B37" s="22" t="s">
        <v>127</v>
      </c>
      <c r="C37" s="22" t="s">
        <v>128</v>
      </c>
      <c r="D37" s="23" t="s">
        <v>129</v>
      </c>
      <c r="E37" s="24">
        <v>204</v>
      </c>
      <c r="F37" s="24">
        <v>204</v>
      </c>
      <c r="G37" s="19">
        <f t="shared" si="1"/>
        <v>0</v>
      </c>
      <c r="H37" s="28" t="s">
        <v>92</v>
      </c>
      <c r="I37" s="28">
        <v>354</v>
      </c>
      <c r="J37" s="28" t="s">
        <v>93</v>
      </c>
    </row>
    <row r="38" ht="22.5" customHeight="1" spans="1:10">
      <c r="A38" s="22" t="s">
        <v>130</v>
      </c>
      <c r="B38" s="22" t="s">
        <v>131</v>
      </c>
      <c r="C38" s="22" t="s">
        <v>132</v>
      </c>
      <c r="D38" s="23" t="s">
        <v>133</v>
      </c>
      <c r="E38" s="24">
        <v>148</v>
      </c>
      <c r="F38" s="24">
        <v>148</v>
      </c>
      <c r="G38" s="19">
        <f t="shared" si="1"/>
        <v>0</v>
      </c>
      <c r="H38" s="28" t="s">
        <v>134</v>
      </c>
      <c r="I38" s="28" t="s">
        <v>135</v>
      </c>
      <c r="J38" s="28" t="s">
        <v>43</v>
      </c>
    </row>
    <row r="39" ht="22.5" customHeight="1" spans="1:10">
      <c r="A39" s="67" t="s">
        <v>136</v>
      </c>
      <c r="B39" s="67" t="s">
        <v>111</v>
      </c>
      <c r="C39" s="67" t="s">
        <v>137</v>
      </c>
      <c r="D39" s="66" t="s">
        <v>138</v>
      </c>
      <c r="E39" s="68">
        <v>20</v>
      </c>
      <c r="F39" s="24">
        <v>10</v>
      </c>
      <c r="G39" s="70">
        <f>E39-F40-F39</f>
        <v>0</v>
      </c>
      <c r="H39" s="28" t="s">
        <v>139</v>
      </c>
      <c r="I39" s="28">
        <v>532</v>
      </c>
      <c r="J39" s="28" t="s">
        <v>140</v>
      </c>
    </row>
    <row r="40" ht="22.5" customHeight="1" spans="1:12">
      <c r="A40" s="67"/>
      <c r="B40" s="67"/>
      <c r="C40" s="67"/>
      <c r="D40" s="66"/>
      <c r="E40" s="68"/>
      <c r="F40" s="24">
        <v>10</v>
      </c>
      <c r="G40" s="70"/>
      <c r="H40" s="28" t="s">
        <v>141</v>
      </c>
      <c r="I40" s="28">
        <v>533</v>
      </c>
      <c r="J40" s="28" t="s">
        <v>140</v>
      </c>
      <c r="K40" s="74"/>
      <c r="L40" s="74"/>
    </row>
    <row r="41" ht="22.5" customHeight="1" spans="1:10">
      <c r="A41" s="22" t="s">
        <v>142</v>
      </c>
      <c r="B41" s="22" t="s">
        <v>63</v>
      </c>
      <c r="C41" s="22" t="s">
        <v>143</v>
      </c>
      <c r="D41" s="23" t="s">
        <v>144</v>
      </c>
      <c r="E41" s="24">
        <v>267.93</v>
      </c>
      <c r="F41" s="24">
        <v>267.93</v>
      </c>
      <c r="G41" s="19">
        <f t="shared" ref="G41:G56" si="2">E41-F41</f>
        <v>0</v>
      </c>
      <c r="H41" s="28" t="s">
        <v>145</v>
      </c>
      <c r="I41" s="28" t="s">
        <v>146</v>
      </c>
      <c r="J41" s="28" t="s">
        <v>147</v>
      </c>
    </row>
    <row r="42" ht="22.5" customHeight="1" spans="1:12">
      <c r="A42" s="22" t="s">
        <v>142</v>
      </c>
      <c r="B42" s="22" t="s">
        <v>63</v>
      </c>
      <c r="C42" s="22" t="s">
        <v>148</v>
      </c>
      <c r="D42" s="23" t="s">
        <v>149</v>
      </c>
      <c r="E42" s="24">
        <v>132.04</v>
      </c>
      <c r="F42" s="24">
        <v>132.04</v>
      </c>
      <c r="G42" s="19">
        <f t="shared" si="2"/>
        <v>0</v>
      </c>
      <c r="H42" s="28" t="s">
        <v>145</v>
      </c>
      <c r="I42" s="28" t="s">
        <v>150</v>
      </c>
      <c r="J42" s="28" t="s">
        <v>147</v>
      </c>
      <c r="K42" s="74"/>
      <c r="L42" s="74"/>
    </row>
    <row r="43" ht="22.5" customHeight="1" spans="1:10">
      <c r="A43" s="22" t="s">
        <v>151</v>
      </c>
      <c r="B43" s="22" t="s">
        <v>63</v>
      </c>
      <c r="C43" s="22" t="s">
        <v>152</v>
      </c>
      <c r="D43" s="23" t="s">
        <v>153</v>
      </c>
      <c r="E43" s="24">
        <v>130</v>
      </c>
      <c r="F43" s="24"/>
      <c r="G43" s="19">
        <f t="shared" si="2"/>
        <v>130</v>
      </c>
      <c r="H43" s="28"/>
      <c r="I43" s="28"/>
      <c r="J43" s="28"/>
    </row>
    <row r="44" s="40" customFormat="1" ht="26" customHeight="1" spans="1:11">
      <c r="A44" s="23" t="s">
        <v>154</v>
      </c>
      <c r="B44" s="22"/>
      <c r="C44" s="22"/>
      <c r="D44" s="23"/>
      <c r="E44" s="24">
        <f>SUM(E45:E47)</f>
        <v>540.53</v>
      </c>
      <c r="F44" s="24">
        <f>SUM(F45:F47)</f>
        <v>501.63</v>
      </c>
      <c r="G44" s="19">
        <f t="shared" si="2"/>
        <v>38.9</v>
      </c>
      <c r="H44" s="65"/>
      <c r="I44" s="75"/>
      <c r="J44" s="75"/>
      <c r="K44" s="74"/>
    </row>
    <row r="45" ht="22.5" customHeight="1" spans="1:10">
      <c r="A45" s="22" t="s">
        <v>155</v>
      </c>
      <c r="B45" s="22" t="s">
        <v>156</v>
      </c>
      <c r="C45" s="22" t="s">
        <v>157</v>
      </c>
      <c r="D45" s="23" t="s">
        <v>158</v>
      </c>
      <c r="E45" s="24">
        <v>482.62</v>
      </c>
      <c r="F45" s="28">
        <v>482.62</v>
      </c>
      <c r="G45" s="19">
        <f t="shared" si="2"/>
        <v>0</v>
      </c>
      <c r="H45" s="28" t="s">
        <v>159</v>
      </c>
      <c r="I45" s="28">
        <v>485</v>
      </c>
      <c r="J45" s="28" t="s">
        <v>160</v>
      </c>
    </row>
    <row r="46" ht="22.5" customHeight="1" spans="1:10">
      <c r="A46" s="22" t="s">
        <v>161</v>
      </c>
      <c r="B46" s="22" t="s">
        <v>162</v>
      </c>
      <c r="C46" s="22" t="s">
        <v>163</v>
      </c>
      <c r="D46" s="23" t="s">
        <v>164</v>
      </c>
      <c r="E46" s="24">
        <v>19.01</v>
      </c>
      <c r="F46" s="28">
        <v>19.01</v>
      </c>
      <c r="G46" s="19">
        <f t="shared" si="2"/>
        <v>0</v>
      </c>
      <c r="H46" s="64" t="s">
        <v>165</v>
      </c>
      <c r="I46" s="28">
        <v>386</v>
      </c>
      <c r="J46" s="28" t="s">
        <v>166</v>
      </c>
    </row>
    <row r="47" ht="22.5" customHeight="1" spans="1:10">
      <c r="A47" s="22" t="s">
        <v>161</v>
      </c>
      <c r="B47" s="22" t="s">
        <v>20</v>
      </c>
      <c r="C47" s="22" t="s">
        <v>167</v>
      </c>
      <c r="D47" s="23" t="s">
        <v>164</v>
      </c>
      <c r="E47" s="24">
        <v>38.9</v>
      </c>
      <c r="F47" s="28"/>
      <c r="G47" s="19">
        <f t="shared" si="2"/>
        <v>38.9</v>
      </c>
      <c r="H47" s="28"/>
      <c r="I47" s="28"/>
      <c r="J47" s="28"/>
    </row>
    <row r="48" ht="26" customHeight="1" spans="1:10">
      <c r="A48" s="23" t="s">
        <v>168</v>
      </c>
      <c r="B48" s="22"/>
      <c r="C48" s="22"/>
      <c r="D48" s="23"/>
      <c r="E48" s="24">
        <f>SUM(E49:E49)</f>
        <v>20</v>
      </c>
      <c r="F48" s="24">
        <f>SUM(F49:F49)</f>
        <v>20</v>
      </c>
      <c r="G48" s="19">
        <f t="shared" si="2"/>
        <v>0</v>
      </c>
      <c r="H48" s="64"/>
      <c r="I48" s="28"/>
      <c r="J48" s="28"/>
    </row>
    <row r="49" ht="22.5" customHeight="1" spans="1:10">
      <c r="A49" s="22" t="s">
        <v>169</v>
      </c>
      <c r="B49" s="22" t="s">
        <v>89</v>
      </c>
      <c r="C49" s="22" t="s">
        <v>170</v>
      </c>
      <c r="D49" s="23" t="s">
        <v>171</v>
      </c>
      <c r="E49" s="24">
        <v>20</v>
      </c>
      <c r="F49" s="28">
        <v>20</v>
      </c>
      <c r="G49" s="19">
        <f t="shared" si="2"/>
        <v>0</v>
      </c>
      <c r="H49" s="28" t="s">
        <v>172</v>
      </c>
      <c r="I49" s="28" t="s">
        <v>173</v>
      </c>
      <c r="J49" s="28" t="s">
        <v>174</v>
      </c>
    </row>
    <row r="50" ht="27" customHeight="1" spans="1:10">
      <c r="A50" s="23" t="s">
        <v>175</v>
      </c>
      <c r="B50" s="22"/>
      <c r="C50" s="22"/>
      <c r="D50" s="23"/>
      <c r="E50" s="24">
        <f>SUM(E51:E51)</f>
        <v>-28.25</v>
      </c>
      <c r="F50" s="24"/>
      <c r="G50" s="19">
        <f t="shared" si="2"/>
        <v>-28.25</v>
      </c>
      <c r="H50" s="64"/>
      <c r="I50" s="28"/>
      <c r="J50" s="28"/>
    </row>
    <row r="51" ht="22.5" customHeight="1" spans="1:10">
      <c r="A51" s="22" t="s">
        <v>176</v>
      </c>
      <c r="B51" s="22" t="s">
        <v>45</v>
      </c>
      <c r="C51" s="22" t="s">
        <v>177</v>
      </c>
      <c r="D51" s="23" t="s">
        <v>178</v>
      </c>
      <c r="E51" s="24">
        <v>-28.25</v>
      </c>
      <c r="F51" s="28"/>
      <c r="G51" s="19">
        <f t="shared" si="2"/>
        <v>-28.25</v>
      </c>
      <c r="H51" s="28"/>
      <c r="I51" s="28"/>
      <c r="J51" s="28"/>
    </row>
    <row r="52" ht="26" customHeight="1" spans="1:10">
      <c r="A52" s="23" t="s">
        <v>179</v>
      </c>
      <c r="B52" s="22"/>
      <c r="C52" s="22"/>
      <c r="D52" s="23"/>
      <c r="E52" s="24">
        <f>SUM(E53:E53)</f>
        <v>84.77</v>
      </c>
      <c r="F52" s="24"/>
      <c r="G52" s="19">
        <f t="shared" si="2"/>
        <v>84.77</v>
      </c>
      <c r="H52" s="64"/>
      <c r="I52" s="28"/>
      <c r="J52" s="28"/>
    </row>
    <row r="53" ht="22.5" customHeight="1" spans="1:12">
      <c r="A53" s="22" t="s">
        <v>180</v>
      </c>
      <c r="B53" s="22" t="s">
        <v>66</v>
      </c>
      <c r="C53" s="22" t="s">
        <v>181</v>
      </c>
      <c r="D53" s="23" t="s">
        <v>182</v>
      </c>
      <c r="E53" s="24">
        <v>84.77</v>
      </c>
      <c r="F53" s="28"/>
      <c r="G53" s="19">
        <f t="shared" si="2"/>
        <v>84.77</v>
      </c>
      <c r="H53" s="28"/>
      <c r="I53" s="28"/>
      <c r="J53" s="28"/>
      <c r="L53" s="74"/>
    </row>
    <row r="54" s="41" customFormat="1" ht="32" customHeight="1" spans="1:12">
      <c r="A54" s="23" t="s">
        <v>183</v>
      </c>
      <c r="B54" s="22"/>
      <c r="C54" s="22"/>
      <c r="D54" s="23"/>
      <c r="E54" s="24">
        <f>SUM(E55:E56)</f>
        <v>20</v>
      </c>
      <c r="F54" s="24">
        <f>SUM(F55:F56)</f>
        <v>20</v>
      </c>
      <c r="G54" s="24">
        <f t="shared" si="2"/>
        <v>0</v>
      </c>
      <c r="H54" s="71"/>
      <c r="I54" s="76"/>
      <c r="J54" s="75"/>
      <c r="L54" s="51"/>
    </row>
    <row r="55" ht="22.5" customHeight="1" spans="1:12">
      <c r="A55" s="22" t="s">
        <v>184</v>
      </c>
      <c r="B55" s="22" t="s">
        <v>185</v>
      </c>
      <c r="C55" s="22" t="s">
        <v>186</v>
      </c>
      <c r="D55" s="23" t="s">
        <v>187</v>
      </c>
      <c r="E55" s="24">
        <v>19</v>
      </c>
      <c r="F55" s="28">
        <v>19</v>
      </c>
      <c r="G55" s="24">
        <f t="shared" si="2"/>
        <v>0</v>
      </c>
      <c r="H55" s="28" t="s">
        <v>48</v>
      </c>
      <c r="I55" s="28">
        <v>439</v>
      </c>
      <c r="J55" s="28" t="s">
        <v>188</v>
      </c>
      <c r="L55" s="74"/>
    </row>
    <row r="56" ht="22.5" customHeight="1" spans="1:12">
      <c r="A56" s="22" t="s">
        <v>189</v>
      </c>
      <c r="B56" s="22" t="s">
        <v>185</v>
      </c>
      <c r="C56" s="22" t="s">
        <v>186</v>
      </c>
      <c r="D56" s="23" t="s">
        <v>187</v>
      </c>
      <c r="E56" s="24">
        <v>1</v>
      </c>
      <c r="F56" s="28">
        <v>1</v>
      </c>
      <c r="G56" s="24">
        <f t="shared" si="2"/>
        <v>0</v>
      </c>
      <c r="H56" s="28" t="s">
        <v>48</v>
      </c>
      <c r="I56" s="28">
        <v>439</v>
      </c>
      <c r="J56" s="28" t="s">
        <v>188</v>
      </c>
      <c r="L56" s="74"/>
    </row>
    <row r="57" s="41" customFormat="1" ht="22.5" customHeight="1" spans="1:11">
      <c r="A57" s="22" t="s">
        <v>190</v>
      </c>
      <c r="B57" s="22"/>
      <c r="C57" s="22"/>
      <c r="D57" s="23"/>
      <c r="E57" s="24">
        <f>SUM(E5+E9+E13+E20+E22+E24+E27+E44+E48+E50+E52+E54+E7)</f>
        <v>4109.37</v>
      </c>
      <c r="F57" s="24">
        <f>SUM(F5+F9+F13+F20+F22+F24+F27+F44+F48+F50+F52+F54+F7)</f>
        <v>3685.79</v>
      </c>
      <c r="G57" s="24">
        <f>SUM(G5+G9+G13+G20+G22+G24+G27+G44+G48+G50+G52+G54+G7)</f>
        <v>423.58</v>
      </c>
      <c r="H57" s="71"/>
      <c r="I57" s="76"/>
      <c r="J57" s="76"/>
      <c r="K57" s="74"/>
    </row>
  </sheetData>
  <autoFilter ref="A4:L57">
    <sortState ref="A4:L57">
      <sortCondition ref="J4"/>
    </sortState>
    <extLst/>
  </autoFilter>
  <mergeCells count="24">
    <mergeCell ref="A1:J1"/>
    <mergeCell ref="E2:J2"/>
    <mergeCell ref="A3:A4"/>
    <mergeCell ref="A25:A26"/>
    <mergeCell ref="A39:A40"/>
    <mergeCell ref="B3:B4"/>
    <mergeCell ref="B25:B26"/>
    <mergeCell ref="B39:B40"/>
    <mergeCell ref="C3:C4"/>
    <mergeCell ref="C25:C26"/>
    <mergeCell ref="C39:C40"/>
    <mergeCell ref="D3:D4"/>
    <mergeCell ref="D25:D26"/>
    <mergeCell ref="D39:D40"/>
    <mergeCell ref="E3:E4"/>
    <mergeCell ref="E25:E26"/>
    <mergeCell ref="E39:E40"/>
    <mergeCell ref="F3:F4"/>
    <mergeCell ref="G3:G4"/>
    <mergeCell ref="G25:G26"/>
    <mergeCell ref="G39:G40"/>
    <mergeCell ref="H3:H4"/>
    <mergeCell ref="I3:I4"/>
    <mergeCell ref="J3:J4"/>
  </mergeCells>
  <printOptions horizontalCentered="1"/>
  <pageMargins left="0" right="0" top="0.790972222222222" bottom="0.790972222222222" header="0.5" footer="0.5"/>
  <pageSetup paperSize="9" scale="80" fitToHeight="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zoomScale="130" zoomScaleNormal="130" workbookViewId="0">
      <selection activeCell="E15" sqref="E15"/>
    </sheetView>
  </sheetViews>
  <sheetFormatPr defaultColWidth="9.33333333333333" defaultRowHeight="12"/>
  <cols>
    <col min="1" max="1" width="16.5333333333333" style="2" customWidth="1"/>
    <col min="2" max="2" width="9.86666666666667" style="3" customWidth="1"/>
    <col min="3" max="3" width="31.6555555555556" style="3" customWidth="1"/>
    <col min="4" max="4" width="37.9444444444444" style="3" customWidth="1"/>
    <col min="5" max="5" width="10.1222222222222" style="4" customWidth="1"/>
    <col min="6" max="6" width="10.1222222222222" style="5" customWidth="1"/>
    <col min="7" max="7" width="8.2" style="4" customWidth="1"/>
    <col min="8" max="8" width="20.7666666666667" style="4" customWidth="1"/>
    <col min="9" max="9" width="8.32222222222222" style="4" customWidth="1"/>
    <col min="10" max="10" width="11.1444444444444" style="4" customWidth="1"/>
  </cols>
  <sheetData>
    <row r="1" ht="43" customHeight="1" spans="1:10">
      <c r="A1" s="6" t="s">
        <v>191</v>
      </c>
      <c r="B1" s="6"/>
      <c r="C1" s="6"/>
      <c r="D1" s="6"/>
      <c r="E1" s="7"/>
      <c r="F1" s="8"/>
      <c r="G1" s="9"/>
      <c r="H1" s="10"/>
      <c r="I1" s="9"/>
      <c r="J1" s="9"/>
    </row>
    <row r="2" ht="17" customHeight="1" spans="1:10">
      <c r="A2" s="11" t="s">
        <v>192</v>
      </c>
      <c r="E2" s="12" t="s">
        <v>193</v>
      </c>
      <c r="F2" s="13"/>
      <c r="G2" s="14"/>
      <c r="H2" s="15"/>
      <c r="I2" s="14"/>
      <c r="J2" s="14"/>
    </row>
    <row r="3" ht="14" customHeight="1" spans="1:10">
      <c r="A3" s="16" t="s">
        <v>3</v>
      </c>
      <c r="B3" s="17" t="s">
        <v>4</v>
      </c>
      <c r="C3" s="16" t="s">
        <v>5</v>
      </c>
      <c r="D3" s="16" t="s">
        <v>6</v>
      </c>
      <c r="E3" s="18" t="s">
        <v>7</v>
      </c>
      <c r="F3" s="19" t="s">
        <v>8</v>
      </c>
      <c r="G3" s="18" t="s">
        <v>9</v>
      </c>
      <c r="H3" s="20" t="s">
        <v>10</v>
      </c>
      <c r="I3" s="20" t="s">
        <v>194</v>
      </c>
      <c r="J3" s="20" t="s">
        <v>12</v>
      </c>
    </row>
    <row r="4" ht="14" customHeight="1" spans="1:10">
      <c r="A4" s="16"/>
      <c r="B4" s="17"/>
      <c r="C4" s="16"/>
      <c r="D4" s="16"/>
      <c r="E4" s="18"/>
      <c r="F4" s="19"/>
      <c r="G4" s="18"/>
      <c r="H4" s="20"/>
      <c r="I4" s="20"/>
      <c r="J4" s="20"/>
    </row>
    <row r="5" s="1" customFormat="1" ht="27" customHeight="1" spans="1:10">
      <c r="A5" s="18" t="s">
        <v>195</v>
      </c>
      <c r="B5" s="17"/>
      <c r="C5" s="16"/>
      <c r="D5" s="16"/>
      <c r="E5" s="18">
        <f>SUM(E6:E7)</f>
        <v>363.1</v>
      </c>
      <c r="F5" s="19">
        <f>SUM(F6:F7)</f>
        <v>363.1</v>
      </c>
      <c r="G5" s="18">
        <f t="shared" ref="G5:G14" si="0">E5-F5</f>
        <v>0</v>
      </c>
      <c r="H5" s="21"/>
      <c r="I5" s="21"/>
      <c r="J5" s="21"/>
    </row>
    <row r="6" s="1" customFormat="1" ht="28" customHeight="1" spans="1:10">
      <c r="A6" s="22" t="s">
        <v>196</v>
      </c>
      <c r="B6" s="22" t="s">
        <v>131</v>
      </c>
      <c r="C6" s="22" t="s">
        <v>197</v>
      </c>
      <c r="D6" s="23" t="s">
        <v>198</v>
      </c>
      <c r="E6" s="24">
        <v>293.1</v>
      </c>
      <c r="F6" s="25">
        <v>293.1</v>
      </c>
      <c r="G6" s="18">
        <f t="shared" si="0"/>
        <v>0</v>
      </c>
      <c r="H6" s="26" t="s">
        <v>199</v>
      </c>
      <c r="I6" s="26" t="s">
        <v>200</v>
      </c>
      <c r="J6" s="26" t="s">
        <v>201</v>
      </c>
    </row>
    <row r="7" s="1" customFormat="1" ht="25" customHeight="1" spans="1:10">
      <c r="A7" s="22" t="s">
        <v>202</v>
      </c>
      <c r="B7" s="22" t="s">
        <v>203</v>
      </c>
      <c r="C7" s="22" t="s">
        <v>197</v>
      </c>
      <c r="D7" s="23" t="s">
        <v>198</v>
      </c>
      <c r="E7" s="24">
        <v>70</v>
      </c>
      <c r="F7" s="27">
        <v>70</v>
      </c>
      <c r="G7" s="18">
        <f t="shared" si="0"/>
        <v>0</v>
      </c>
      <c r="H7" s="26" t="s">
        <v>199</v>
      </c>
      <c r="I7" s="26" t="s">
        <v>200</v>
      </c>
      <c r="J7" s="26" t="s">
        <v>201</v>
      </c>
    </row>
    <row r="8" s="1" customFormat="1" ht="28" customHeight="1" spans="1:10">
      <c r="A8" s="23" t="s">
        <v>69</v>
      </c>
      <c r="B8" s="22"/>
      <c r="C8" s="22"/>
      <c r="D8" s="23"/>
      <c r="E8" s="24">
        <v>8</v>
      </c>
      <c r="F8" s="27">
        <f>F9</f>
        <v>8</v>
      </c>
      <c r="G8" s="18">
        <f t="shared" si="0"/>
        <v>0</v>
      </c>
      <c r="H8" s="26"/>
      <c r="I8" s="26"/>
      <c r="J8" s="26"/>
    </row>
    <row r="9" s="1" customFormat="1" ht="22.5" customHeight="1" spans="1:10">
      <c r="A9" s="22" t="s">
        <v>204</v>
      </c>
      <c r="B9" s="22" t="s">
        <v>156</v>
      </c>
      <c r="C9" s="22" t="s">
        <v>205</v>
      </c>
      <c r="D9" s="23" t="s">
        <v>206</v>
      </c>
      <c r="E9" s="24">
        <v>8</v>
      </c>
      <c r="F9" s="27">
        <v>8</v>
      </c>
      <c r="G9" s="28">
        <f t="shared" si="0"/>
        <v>0</v>
      </c>
      <c r="H9" s="28" t="s">
        <v>207</v>
      </c>
      <c r="I9" s="28" t="s">
        <v>208</v>
      </c>
      <c r="J9" s="28" t="s">
        <v>209</v>
      </c>
    </row>
    <row r="10" s="1" customFormat="1" ht="28" customHeight="1" spans="1:10">
      <c r="A10" s="22" t="s">
        <v>210</v>
      </c>
      <c r="B10" s="22"/>
      <c r="C10" s="22"/>
      <c r="D10" s="23"/>
      <c r="E10" s="24">
        <f>SUM(E11:E13)</f>
        <v>59.09</v>
      </c>
      <c r="F10" s="25">
        <f>SUM(F11:F13)</f>
        <v>59.09</v>
      </c>
      <c r="G10" s="18">
        <f t="shared" si="0"/>
        <v>0</v>
      </c>
      <c r="H10" s="29"/>
      <c r="I10" s="29"/>
      <c r="J10" s="29"/>
    </row>
    <row r="11" s="1" customFormat="1" ht="41" customHeight="1" spans="1:10">
      <c r="A11" s="22" t="s">
        <v>211</v>
      </c>
      <c r="B11" s="22" t="s">
        <v>15</v>
      </c>
      <c r="C11" s="22" t="s">
        <v>212</v>
      </c>
      <c r="D11" s="23" t="s">
        <v>213</v>
      </c>
      <c r="E11" s="24">
        <v>15</v>
      </c>
      <c r="F11" s="30">
        <v>15</v>
      </c>
      <c r="G11" s="18">
        <f t="shared" si="0"/>
        <v>0</v>
      </c>
      <c r="H11" s="28" t="s">
        <v>207</v>
      </c>
      <c r="I11" s="28" t="s">
        <v>214</v>
      </c>
      <c r="J11" s="28" t="s">
        <v>215</v>
      </c>
    </row>
    <row r="12" s="1" customFormat="1" ht="22.5" customHeight="1" spans="1:10">
      <c r="A12" s="22" t="s">
        <v>216</v>
      </c>
      <c r="B12" s="22" t="s">
        <v>217</v>
      </c>
      <c r="C12" s="22" t="s">
        <v>218</v>
      </c>
      <c r="D12" s="23" t="s">
        <v>219</v>
      </c>
      <c r="E12" s="24">
        <v>15</v>
      </c>
      <c r="F12" s="30">
        <v>15</v>
      </c>
      <c r="G12" s="18">
        <f t="shared" si="0"/>
        <v>0</v>
      </c>
      <c r="H12" s="28" t="s">
        <v>207</v>
      </c>
      <c r="I12" s="28" t="s">
        <v>220</v>
      </c>
      <c r="J12" s="28" t="s">
        <v>209</v>
      </c>
    </row>
    <row r="13" s="1" customFormat="1" ht="22.5" customHeight="1" spans="1:10">
      <c r="A13" s="22" t="s">
        <v>221</v>
      </c>
      <c r="B13" s="22" t="s">
        <v>56</v>
      </c>
      <c r="C13" s="22" t="s">
        <v>57</v>
      </c>
      <c r="D13" s="23" t="s">
        <v>58</v>
      </c>
      <c r="E13" s="24">
        <v>29.09</v>
      </c>
      <c r="F13" s="30">
        <v>29.09</v>
      </c>
      <c r="G13" s="18">
        <f t="shared" si="0"/>
        <v>0</v>
      </c>
      <c r="H13" s="28" t="s">
        <v>48</v>
      </c>
      <c r="I13" s="28" t="s">
        <v>222</v>
      </c>
      <c r="J13" s="28" t="s">
        <v>59</v>
      </c>
    </row>
    <row r="14" s="1" customFormat="1" ht="28" customHeight="1" spans="1:10">
      <c r="A14" s="22" t="s">
        <v>190</v>
      </c>
      <c r="B14" s="22"/>
      <c r="C14" s="22"/>
      <c r="D14" s="23"/>
      <c r="E14" s="24">
        <f>E5+E8+E10</f>
        <v>430.19</v>
      </c>
      <c r="F14" s="24">
        <f>F5+F8+F10</f>
        <v>430.19</v>
      </c>
      <c r="G14" s="24">
        <f t="shared" si="0"/>
        <v>0</v>
      </c>
      <c r="H14" s="31"/>
      <c r="I14" s="31"/>
      <c r="J14" s="31"/>
    </row>
    <row r="15" s="1" customFormat="1" ht="22" customHeight="1" spans="1:10">
      <c r="A15" s="32"/>
      <c r="B15" s="32"/>
      <c r="C15" s="32"/>
      <c r="D15" s="33"/>
      <c r="E15" s="34"/>
      <c r="F15" s="35"/>
      <c r="G15" s="36"/>
      <c r="H15" s="36"/>
      <c r="I15" s="36"/>
      <c r="J15" s="36"/>
    </row>
    <row r="16" s="1" customFormat="1" ht="22" customHeight="1" spans="1:10">
      <c r="A16" s="32"/>
      <c r="B16" s="32"/>
      <c r="C16" s="32"/>
      <c r="D16" s="33"/>
      <c r="E16" s="34"/>
      <c r="F16" s="35"/>
      <c r="G16" s="36"/>
      <c r="H16" s="36"/>
      <c r="I16" s="36"/>
      <c r="J16" s="36"/>
    </row>
    <row r="17" s="1" customFormat="1" ht="22" customHeight="1" spans="1:10">
      <c r="A17" s="32"/>
      <c r="B17" s="32"/>
      <c r="C17" s="32"/>
      <c r="D17" s="33"/>
      <c r="E17" s="34"/>
      <c r="F17" s="35"/>
      <c r="G17" s="36"/>
      <c r="H17" s="36"/>
      <c r="I17" s="36"/>
      <c r="J17" s="36"/>
    </row>
    <row r="18" s="1" customFormat="1" ht="22" customHeight="1" spans="1:10">
      <c r="A18" s="32"/>
      <c r="B18" s="32"/>
      <c r="C18" s="32"/>
      <c r="D18" s="33"/>
      <c r="E18" s="34"/>
      <c r="F18" s="35"/>
      <c r="G18" s="36"/>
      <c r="H18" s="36"/>
      <c r="I18" s="36"/>
      <c r="J18" s="36"/>
    </row>
    <row r="19" s="1" customFormat="1" ht="22" customHeight="1" spans="1:10">
      <c r="A19" s="32"/>
      <c r="B19" s="32"/>
      <c r="C19" s="32"/>
      <c r="D19" s="33"/>
      <c r="E19" s="34"/>
      <c r="F19" s="35"/>
      <c r="G19" s="36"/>
      <c r="H19" s="36"/>
      <c r="I19" s="36"/>
      <c r="J19" s="36"/>
    </row>
    <row r="20" s="1" customFormat="1" ht="22" customHeight="1" spans="1:10">
      <c r="A20" s="32"/>
      <c r="B20" s="32"/>
      <c r="C20" s="32"/>
      <c r="D20" s="33"/>
      <c r="E20" s="34"/>
      <c r="F20" s="35"/>
      <c r="G20" s="36"/>
      <c r="H20" s="36"/>
      <c r="I20" s="36"/>
      <c r="J20" s="36"/>
    </row>
    <row r="21" s="1" customFormat="1" ht="22" customHeight="1" spans="1:10">
      <c r="A21" s="32"/>
      <c r="B21" s="32"/>
      <c r="C21" s="32"/>
      <c r="D21" s="33"/>
      <c r="E21" s="34"/>
      <c r="F21" s="35"/>
      <c r="G21" s="36"/>
      <c r="H21" s="36"/>
      <c r="I21" s="36"/>
      <c r="J21" s="36"/>
    </row>
    <row r="22" s="1" customFormat="1" ht="22" customHeight="1" spans="1:10">
      <c r="A22" s="32"/>
      <c r="B22" s="32"/>
      <c r="C22" s="32"/>
      <c r="D22" s="33"/>
      <c r="E22" s="34"/>
      <c r="F22" s="35"/>
      <c r="G22" s="36"/>
      <c r="H22" s="36"/>
      <c r="I22" s="36"/>
      <c r="J22" s="36"/>
    </row>
    <row r="23" s="1" customFormat="1" ht="22" customHeight="1" spans="1:10">
      <c r="A23" s="32"/>
      <c r="B23" s="32"/>
      <c r="C23" s="32"/>
      <c r="D23" s="33"/>
      <c r="E23" s="34"/>
      <c r="F23" s="35"/>
      <c r="G23" s="36"/>
      <c r="H23" s="36"/>
      <c r="I23" s="36"/>
      <c r="J23" s="36"/>
    </row>
    <row r="24" s="1" customFormat="1" ht="22" customHeight="1" spans="1:10">
      <c r="A24" s="32"/>
      <c r="B24" s="32"/>
      <c r="C24" s="32"/>
      <c r="D24" s="33"/>
      <c r="E24" s="34"/>
      <c r="F24" s="35"/>
      <c r="G24" s="36"/>
      <c r="H24" s="36"/>
      <c r="I24" s="36"/>
      <c r="J24" s="36"/>
    </row>
    <row r="25" s="1" customFormat="1" ht="22" customHeight="1" spans="1:10">
      <c r="A25" s="32"/>
      <c r="B25" s="32"/>
      <c r="C25" s="32"/>
      <c r="D25" s="33"/>
      <c r="E25" s="34"/>
      <c r="F25" s="35"/>
      <c r="G25" s="36"/>
      <c r="H25" s="36"/>
      <c r="I25" s="36"/>
      <c r="J25" s="36"/>
    </row>
    <row r="26" ht="22" customHeight="1" spans="1:10">
      <c r="A26" s="32"/>
      <c r="B26" s="32"/>
      <c r="C26" s="32"/>
      <c r="D26" s="37"/>
      <c r="E26" s="34"/>
      <c r="F26" s="38"/>
      <c r="G26" s="39"/>
      <c r="H26" s="39"/>
      <c r="I26" s="39"/>
      <c r="J26" s="39"/>
    </row>
    <row r="27" ht="22" customHeight="1" spans="1:10">
      <c r="A27" s="32"/>
      <c r="B27" s="32"/>
      <c r="C27" s="32"/>
      <c r="D27" s="37"/>
      <c r="E27" s="34"/>
      <c r="F27" s="38"/>
      <c r="G27" s="39"/>
      <c r="H27" s="39"/>
      <c r="I27" s="39"/>
      <c r="J27" s="39"/>
    </row>
    <row r="28" ht="22" customHeight="1" spans="1:10">
      <c r="A28" s="32"/>
      <c r="B28" s="32"/>
      <c r="C28" s="32"/>
      <c r="D28" s="37"/>
      <c r="E28" s="34"/>
      <c r="F28" s="38"/>
      <c r="G28" s="39"/>
      <c r="H28" s="39"/>
      <c r="I28" s="39"/>
      <c r="J28" s="39"/>
    </row>
    <row r="29" ht="22" customHeight="1" spans="1:10">
      <c r="A29" s="32"/>
      <c r="B29" s="32"/>
      <c r="C29" s="32"/>
      <c r="D29" s="37"/>
      <c r="E29" s="34"/>
      <c r="F29" s="38"/>
      <c r="G29" s="39"/>
      <c r="H29" s="39"/>
      <c r="I29" s="39"/>
      <c r="J29" s="39"/>
    </row>
    <row r="30" ht="22" customHeight="1" spans="1:10">
      <c r="A30" s="32"/>
      <c r="B30" s="32"/>
      <c r="C30" s="32"/>
      <c r="D30" s="37"/>
      <c r="E30" s="34"/>
      <c r="F30" s="38"/>
      <c r="G30" s="39"/>
      <c r="H30" s="39"/>
      <c r="I30" s="39"/>
      <c r="J30" s="39"/>
    </row>
    <row r="31" ht="22" customHeight="1" spans="1:10">
      <c r="A31" s="32"/>
      <c r="B31" s="32"/>
      <c r="C31" s="32"/>
      <c r="D31" s="37"/>
      <c r="E31" s="34"/>
      <c r="F31" s="38"/>
      <c r="G31" s="39"/>
      <c r="H31" s="39"/>
      <c r="I31" s="39"/>
      <c r="J31" s="39"/>
    </row>
    <row r="32" ht="22" customHeight="1" spans="1:10">
      <c r="A32" s="32"/>
      <c r="B32" s="32"/>
      <c r="C32" s="32"/>
      <c r="D32" s="37"/>
      <c r="E32" s="34"/>
      <c r="F32" s="38"/>
      <c r="G32" s="39"/>
      <c r="H32" s="39"/>
      <c r="I32" s="39"/>
      <c r="J32" s="39"/>
    </row>
    <row r="33" ht="22" customHeight="1" spans="1:10">
      <c r="A33" s="32"/>
      <c r="B33" s="32"/>
      <c r="C33" s="32"/>
      <c r="D33" s="37"/>
      <c r="E33" s="34"/>
      <c r="F33" s="38"/>
      <c r="G33" s="39"/>
      <c r="H33" s="39"/>
      <c r="I33" s="39"/>
      <c r="J33" s="39"/>
    </row>
    <row r="34" ht="22" customHeight="1" spans="1:10">
      <c r="A34" s="32"/>
      <c r="B34" s="32"/>
      <c r="C34" s="32"/>
      <c r="D34" s="37"/>
      <c r="E34" s="34"/>
      <c r="F34" s="38"/>
      <c r="G34" s="39"/>
      <c r="H34" s="39"/>
      <c r="I34" s="39"/>
      <c r="J34" s="39"/>
    </row>
    <row r="35" ht="22" customHeight="1" spans="1:10">
      <c r="A35" s="32"/>
      <c r="B35" s="32"/>
      <c r="C35" s="32"/>
      <c r="D35" s="37"/>
      <c r="E35" s="34"/>
      <c r="F35" s="38"/>
      <c r="G35" s="39"/>
      <c r="H35" s="39"/>
      <c r="I35" s="39"/>
      <c r="J35" s="39"/>
    </row>
    <row r="36" ht="22" customHeight="1" spans="1:10">
      <c r="A36" s="32"/>
      <c r="B36" s="32"/>
      <c r="C36" s="32"/>
      <c r="D36" s="37"/>
      <c r="E36" s="34"/>
      <c r="F36" s="38"/>
      <c r="G36" s="39"/>
      <c r="H36" s="39"/>
      <c r="I36" s="39"/>
      <c r="J36" s="39"/>
    </row>
    <row r="37" ht="22" customHeight="1" spans="1:10">
      <c r="A37" s="32"/>
      <c r="B37" s="32"/>
      <c r="C37" s="32"/>
      <c r="D37" s="37"/>
      <c r="E37" s="34"/>
      <c r="F37" s="38"/>
      <c r="G37" s="39"/>
      <c r="H37" s="39"/>
      <c r="I37" s="39"/>
      <c r="J37" s="39"/>
    </row>
    <row r="38" ht="22" customHeight="1" spans="1:10">
      <c r="A38" s="32"/>
      <c r="B38" s="32"/>
      <c r="C38" s="32"/>
      <c r="D38" s="37"/>
      <c r="E38" s="34"/>
      <c r="F38" s="38"/>
      <c r="G38" s="39"/>
      <c r="H38" s="39"/>
      <c r="I38" s="39"/>
      <c r="J38" s="39"/>
    </row>
    <row r="39" ht="22" customHeight="1" spans="1:10">
      <c r="A39" s="32"/>
      <c r="B39" s="32"/>
      <c r="C39" s="32"/>
      <c r="D39" s="37"/>
      <c r="E39" s="34"/>
      <c r="F39" s="38"/>
      <c r="G39" s="39"/>
      <c r="H39" s="39"/>
      <c r="I39" s="39"/>
      <c r="J39" s="39"/>
    </row>
    <row r="40" ht="22" customHeight="1" spans="1:10">
      <c r="A40" s="32"/>
      <c r="B40" s="32"/>
      <c r="C40" s="32"/>
      <c r="D40" s="37"/>
      <c r="E40" s="34"/>
      <c r="F40" s="38"/>
      <c r="G40" s="39"/>
      <c r="H40" s="39"/>
      <c r="I40" s="39"/>
      <c r="J40" s="39"/>
    </row>
    <row r="41" ht="22" customHeight="1" spans="1:10">
      <c r="A41" s="32"/>
      <c r="B41" s="32"/>
      <c r="C41" s="32"/>
      <c r="D41" s="37"/>
      <c r="E41" s="34"/>
      <c r="F41" s="38"/>
      <c r="G41" s="39"/>
      <c r="H41" s="39"/>
      <c r="I41" s="39"/>
      <c r="J41" s="39"/>
    </row>
    <row r="42" ht="22" customHeight="1" spans="1:10">
      <c r="A42" s="32"/>
      <c r="B42" s="32"/>
      <c r="C42" s="32"/>
      <c r="D42" s="37"/>
      <c r="E42" s="34"/>
      <c r="F42" s="38"/>
      <c r="G42" s="39"/>
      <c r="H42" s="39"/>
      <c r="I42" s="39"/>
      <c r="J42" s="39"/>
    </row>
    <row r="43" ht="22" customHeight="1" spans="1:10">
      <c r="A43" s="32"/>
      <c r="B43" s="32"/>
      <c r="C43" s="32"/>
      <c r="D43" s="37"/>
      <c r="E43" s="34"/>
      <c r="F43" s="38"/>
      <c r="G43" s="39"/>
      <c r="H43" s="39"/>
      <c r="I43" s="39"/>
      <c r="J43" s="39"/>
    </row>
    <row r="44" ht="22" customHeight="1" spans="1:10">
      <c r="A44" s="32"/>
      <c r="B44" s="32"/>
      <c r="C44" s="32"/>
      <c r="D44" s="37"/>
      <c r="E44" s="34"/>
      <c r="F44" s="38"/>
      <c r="G44" s="39"/>
      <c r="H44" s="39"/>
      <c r="I44" s="39"/>
      <c r="J44" s="39"/>
    </row>
    <row r="45" ht="22" customHeight="1" spans="1:10">
      <c r="A45" s="32"/>
      <c r="B45" s="32"/>
      <c r="C45" s="32"/>
      <c r="D45" s="37"/>
      <c r="E45" s="34"/>
      <c r="F45" s="38"/>
      <c r="G45" s="39"/>
      <c r="H45" s="39"/>
      <c r="I45" s="39"/>
      <c r="J45" s="39"/>
    </row>
    <row r="46" ht="22" customHeight="1" spans="1:10">
      <c r="A46" s="32"/>
      <c r="B46" s="32"/>
      <c r="C46" s="32"/>
      <c r="D46" s="37"/>
      <c r="E46" s="34"/>
      <c r="F46" s="38"/>
      <c r="G46" s="39"/>
      <c r="H46" s="39"/>
      <c r="I46" s="39"/>
      <c r="J46" s="39"/>
    </row>
    <row r="47" ht="22" customHeight="1" spans="1:10">
      <c r="A47" s="32"/>
      <c r="B47" s="32"/>
      <c r="C47" s="32"/>
      <c r="D47" s="37"/>
      <c r="E47" s="34"/>
      <c r="F47" s="38"/>
      <c r="G47" s="39"/>
      <c r="H47" s="39"/>
      <c r="I47" s="39"/>
      <c r="J47" s="39"/>
    </row>
    <row r="48" ht="22" customHeight="1" spans="1:10">
      <c r="A48" s="32"/>
      <c r="B48" s="32"/>
      <c r="C48" s="32"/>
      <c r="D48" s="37"/>
      <c r="E48" s="34"/>
      <c r="F48" s="38"/>
      <c r="G48" s="39"/>
      <c r="H48" s="39"/>
      <c r="I48" s="39"/>
      <c r="J48" s="39"/>
    </row>
    <row r="49" ht="22" customHeight="1" spans="1:10">
      <c r="A49" s="32"/>
      <c r="B49" s="32"/>
      <c r="C49" s="32"/>
      <c r="D49" s="37"/>
      <c r="E49" s="34"/>
      <c r="F49" s="38"/>
      <c r="G49" s="39"/>
      <c r="H49" s="39"/>
      <c r="I49" s="39"/>
      <c r="J49" s="39"/>
    </row>
    <row r="50" ht="22" customHeight="1" spans="1:10">
      <c r="A50" s="32"/>
      <c r="B50" s="32"/>
      <c r="C50" s="32"/>
      <c r="D50" s="37"/>
      <c r="E50" s="34"/>
      <c r="F50" s="38"/>
      <c r="G50" s="39"/>
      <c r="H50" s="39"/>
      <c r="I50" s="39"/>
      <c r="J50" s="39"/>
    </row>
    <row r="51" ht="22" customHeight="1" spans="1:10">
      <c r="A51" s="32"/>
      <c r="B51" s="32"/>
      <c r="C51" s="32"/>
      <c r="D51" s="37"/>
      <c r="E51" s="34"/>
      <c r="F51" s="38"/>
      <c r="G51" s="39"/>
      <c r="H51" s="39"/>
      <c r="I51" s="39"/>
      <c r="J51" s="39"/>
    </row>
    <row r="52" ht="22" customHeight="1" spans="1:10">
      <c r="A52" s="32"/>
      <c r="B52" s="32"/>
      <c r="C52" s="32"/>
      <c r="D52" s="37"/>
      <c r="E52" s="34"/>
      <c r="F52" s="38"/>
      <c r="G52" s="39"/>
      <c r="H52" s="39"/>
      <c r="I52" s="39"/>
      <c r="J52" s="39"/>
    </row>
    <row r="53" ht="22" customHeight="1" spans="1:10">
      <c r="A53" s="32"/>
      <c r="B53" s="32"/>
      <c r="C53" s="32"/>
      <c r="D53" s="37"/>
      <c r="E53" s="34"/>
      <c r="F53" s="38"/>
      <c r="G53" s="39"/>
      <c r="H53" s="39"/>
      <c r="I53" s="39"/>
      <c r="J53" s="39"/>
    </row>
    <row r="54" ht="22" customHeight="1" spans="1:10">
      <c r="A54" s="32"/>
      <c r="B54" s="32"/>
      <c r="C54" s="32"/>
      <c r="D54" s="37"/>
      <c r="E54" s="34"/>
      <c r="F54" s="38"/>
      <c r="G54" s="39"/>
      <c r="H54" s="39"/>
      <c r="I54" s="39"/>
      <c r="J54" s="39"/>
    </row>
    <row r="55" ht="22" customHeight="1" spans="1:10">
      <c r="A55" s="32"/>
      <c r="B55" s="32"/>
      <c r="C55" s="32"/>
      <c r="D55" s="37"/>
      <c r="E55" s="34"/>
      <c r="F55" s="38"/>
      <c r="G55" s="39"/>
      <c r="H55" s="39"/>
      <c r="I55" s="39"/>
      <c r="J55" s="39"/>
    </row>
    <row r="56" ht="22" customHeight="1" spans="1:10">
      <c r="A56" s="32"/>
      <c r="B56" s="32"/>
      <c r="C56" s="32"/>
      <c r="D56" s="37"/>
      <c r="E56" s="34"/>
      <c r="F56" s="38"/>
      <c r="G56" s="39"/>
      <c r="H56" s="39"/>
      <c r="I56" s="39"/>
      <c r="J56" s="39"/>
    </row>
    <row r="57" ht="22" customHeight="1" spans="1:10">
      <c r="A57" s="32"/>
      <c r="B57" s="32"/>
      <c r="C57" s="32"/>
      <c r="D57" s="37"/>
      <c r="E57" s="34"/>
      <c r="F57" s="38"/>
      <c r="G57" s="39"/>
      <c r="H57" s="39"/>
      <c r="I57" s="39"/>
      <c r="J57" s="39"/>
    </row>
    <row r="58" ht="22" customHeight="1" spans="1:10">
      <c r="A58" s="32"/>
      <c r="B58" s="32"/>
      <c r="C58" s="32"/>
      <c r="D58" s="37"/>
      <c r="E58" s="34"/>
      <c r="F58" s="38"/>
      <c r="G58" s="39"/>
      <c r="H58" s="39"/>
      <c r="I58" s="39"/>
      <c r="J58" s="39"/>
    </row>
    <row r="59" ht="22" customHeight="1" spans="1:10">
      <c r="A59" s="32"/>
      <c r="B59" s="32"/>
      <c r="C59" s="32"/>
      <c r="D59" s="37"/>
      <c r="E59" s="34"/>
      <c r="F59" s="38"/>
      <c r="G59" s="39"/>
      <c r="H59" s="39"/>
      <c r="I59" s="39"/>
      <c r="J59" s="39"/>
    </row>
    <row r="60" ht="22" customHeight="1" spans="1:10">
      <c r="A60" s="32"/>
      <c r="B60" s="32"/>
      <c r="C60" s="32"/>
      <c r="D60" s="37"/>
      <c r="E60" s="34"/>
      <c r="F60" s="38"/>
      <c r="G60" s="39"/>
      <c r="H60" s="39"/>
      <c r="I60" s="39"/>
      <c r="J60" s="39"/>
    </row>
    <row r="61" ht="22" customHeight="1" spans="1:10">
      <c r="A61" s="32"/>
      <c r="B61" s="32"/>
      <c r="C61" s="32"/>
      <c r="D61" s="37"/>
      <c r="E61" s="34"/>
      <c r="F61" s="38"/>
      <c r="G61" s="39"/>
      <c r="H61" s="39"/>
      <c r="I61" s="39"/>
      <c r="J61" s="39"/>
    </row>
    <row r="62" ht="22" customHeight="1" spans="1:10">
      <c r="A62" s="32"/>
      <c r="B62" s="32"/>
      <c r="C62" s="32"/>
      <c r="D62" s="37"/>
      <c r="E62" s="34"/>
      <c r="F62" s="38"/>
      <c r="G62" s="39"/>
      <c r="H62" s="39"/>
      <c r="I62" s="39"/>
      <c r="J62" s="39"/>
    </row>
    <row r="63" ht="22" customHeight="1" spans="1:10">
      <c r="A63" s="32"/>
      <c r="B63" s="32"/>
      <c r="C63" s="32"/>
      <c r="D63" s="37"/>
      <c r="E63" s="34"/>
      <c r="F63" s="38"/>
      <c r="G63" s="39"/>
      <c r="H63" s="39"/>
      <c r="I63" s="39"/>
      <c r="J63" s="39"/>
    </row>
    <row r="64" ht="22" customHeight="1" spans="1:10">
      <c r="A64" s="32"/>
      <c r="B64" s="32"/>
      <c r="C64" s="32"/>
      <c r="D64" s="37"/>
      <c r="E64" s="34"/>
      <c r="F64" s="38"/>
      <c r="G64" s="39"/>
      <c r="H64" s="39"/>
      <c r="I64" s="39"/>
      <c r="J64" s="39"/>
    </row>
    <row r="65" ht="22" customHeight="1" spans="1:10">
      <c r="A65" s="32"/>
      <c r="B65" s="32"/>
      <c r="C65" s="32"/>
      <c r="D65" s="37"/>
      <c r="E65" s="34"/>
      <c r="F65" s="38"/>
      <c r="G65" s="39"/>
      <c r="H65" s="39"/>
      <c r="I65" s="39"/>
      <c r="J65" s="39"/>
    </row>
  </sheetData>
  <autoFilter ref="A4:J14">
    <extLst/>
  </autoFilter>
  <mergeCells count="12">
    <mergeCell ref="A1:J1"/>
    <mergeCell ref="E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5" right="0.75" top="1" bottom="1" header="0.51" footer="0.5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一般预算 (按科目汇总)</vt:lpstr>
      <vt:lpstr>基金预算 (按科目汇总)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2016-06-08T07:03:30Z</dcterms:created>
  <dcterms:modified xsi:type="dcterms:W3CDTF">2019-09-18T03:55:45Z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ubyTemplateID">
    <vt:lpwstr>14</vt:lpwstr>
  </property>
</Properties>
</file>